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3040" windowHeight="9450"/>
  </bookViews>
  <sheets>
    <sheet name="Sheet1" sheetId="1" r:id="rId1"/>
  </sheets>
  <definedNames>
    <definedName name="_xlnm._FilterDatabase" localSheetId="0" hidden="1">Sheet1!$A$4:$X$4</definedName>
    <definedName name="_xlnm.Print_Area" localSheetId="0">Sheet1!$A$1:$X$25</definedName>
    <definedName name="_xlnm.Print_Titles" localSheetId="0">Sheet1!$3:$3</definedName>
  </definedNames>
  <calcPr calcId="145621"/>
</workbook>
</file>

<file path=xl/calcChain.xml><?xml version="1.0" encoding="utf-8"?>
<calcChain xmlns="http://schemas.openxmlformats.org/spreadsheetml/2006/main">
  <c r="P6" i="1" l="1"/>
  <c r="S6" i="1" s="1"/>
  <c r="T6" i="1" s="1"/>
  <c r="P23" i="1"/>
  <c r="S23" i="1" s="1"/>
  <c r="T23" i="1" s="1"/>
  <c r="P5" i="1"/>
  <c r="S5" i="1" s="1"/>
  <c r="T5" i="1" s="1"/>
  <c r="P10" i="1"/>
  <c r="S10" i="1" s="1"/>
  <c r="T10" i="1" s="1"/>
  <c r="P18" i="1"/>
  <c r="S18" i="1" s="1"/>
  <c r="T18" i="1" s="1"/>
  <c r="P12" i="1"/>
  <c r="S12" i="1" s="1"/>
  <c r="T12" i="1" s="1"/>
  <c r="P11" i="1"/>
  <c r="S11" i="1" s="1"/>
  <c r="T11" i="1" s="1"/>
  <c r="P21" i="1"/>
  <c r="S21" i="1" s="1"/>
  <c r="T21" i="1" s="1"/>
  <c r="P13" i="1"/>
  <c r="S13" i="1" s="1"/>
  <c r="T13" i="1" s="1"/>
  <c r="P7" i="1"/>
  <c r="S7" i="1" s="1"/>
  <c r="T7" i="1" s="1"/>
  <c r="P15" i="1"/>
  <c r="S15" i="1" s="1"/>
  <c r="T15" i="1" s="1"/>
  <c r="P9" i="1"/>
  <c r="S9" i="1" s="1"/>
  <c r="T9" i="1" s="1"/>
  <c r="P22" i="1"/>
  <c r="S22" i="1" s="1"/>
  <c r="T22" i="1" s="1"/>
  <c r="P20" i="1"/>
  <c r="S20" i="1" s="1"/>
  <c r="T20" i="1" s="1"/>
  <c r="P19" i="1"/>
  <c r="S19" i="1" s="1"/>
  <c r="T19" i="1" s="1"/>
  <c r="P17" i="1"/>
  <c r="S17" i="1" s="1"/>
  <c r="T17" i="1" s="1"/>
  <c r="P14" i="1"/>
  <c r="S14" i="1" s="1"/>
  <c r="T14" i="1" s="1"/>
  <c r="P8" i="1"/>
  <c r="S8" i="1" s="1"/>
  <c r="T8" i="1" s="1"/>
  <c r="P16" i="1"/>
  <c r="S16" i="1" s="1"/>
  <c r="T16" i="1" s="1"/>
</calcChain>
</file>

<file path=xl/sharedStrings.xml><?xml version="1.0" encoding="utf-8"?>
<sst xmlns="http://schemas.openxmlformats.org/spreadsheetml/2006/main" count="385" uniqueCount="192">
  <si>
    <t xml:space="preserve"> 湖南科技大学计算机学院2021年推荐免试攻读硕士学位研究生测评表</t>
  </si>
  <si>
    <t>学院：计算机科学与工程学院</t>
  </si>
  <si>
    <t>序号</t>
  </si>
  <si>
    <t>学号</t>
  </si>
  <si>
    <t>姓名</t>
  </si>
  <si>
    <t>所学专业</t>
  </si>
  <si>
    <t>专业
人数</t>
  </si>
  <si>
    <t>德育考核是否合格</t>
  </si>
  <si>
    <t>外语水平</t>
  </si>
  <si>
    <r>
      <rPr>
        <b/>
        <sz val="10"/>
        <rFont val="宋体"/>
        <charset val="134"/>
      </rPr>
      <t>学业成绩分
（占</t>
    </r>
    <r>
      <rPr>
        <b/>
        <u/>
        <sz val="10"/>
        <rFont val="宋体"/>
        <charset val="134"/>
      </rPr>
      <t xml:space="preserve"> 85 </t>
    </r>
    <r>
      <rPr>
        <b/>
        <sz val="10"/>
        <rFont val="宋体"/>
        <charset val="134"/>
      </rPr>
      <t>%）</t>
    </r>
  </si>
  <si>
    <r>
      <rPr>
        <b/>
        <sz val="10"/>
        <rFont val="宋体"/>
        <charset val="134"/>
      </rPr>
      <t>附加成绩分（占</t>
    </r>
    <r>
      <rPr>
        <b/>
        <u/>
        <sz val="10"/>
        <rFont val="宋体"/>
        <charset val="134"/>
      </rPr>
      <t xml:space="preserve"> 15 </t>
    </r>
    <r>
      <rPr>
        <b/>
        <sz val="10"/>
        <rFont val="宋体"/>
        <charset val="134"/>
      </rPr>
      <t>%）</t>
    </r>
  </si>
  <si>
    <t>综合测评</t>
  </si>
  <si>
    <t>备注</t>
  </si>
  <si>
    <t>平均学分绩点（学位课程）</t>
  </si>
  <si>
    <t>专业排名</t>
  </si>
  <si>
    <t>折算后
得分</t>
  </si>
  <si>
    <t>学术竞赛与大学生创新性实验项目类</t>
  </si>
  <si>
    <t>审核得分</t>
  </si>
  <si>
    <t>创新能力类（学术论文、专利、软件著作权）</t>
  </si>
  <si>
    <t>专业水平认证类（CSP成绩及得分）</t>
  </si>
  <si>
    <t>社会工作类（在校期间参军入伍服兵役、参加志愿服务、到国际组织实习等）</t>
  </si>
  <si>
    <t>得分</t>
  </si>
  <si>
    <t>排名方式</t>
  </si>
  <si>
    <t>参与排名人数</t>
  </si>
  <si>
    <t>名次</t>
  </si>
  <si>
    <t>1</t>
  </si>
  <si>
    <t>1705010303</t>
  </si>
  <si>
    <t>郭怀</t>
  </si>
  <si>
    <t>计算机科学与技术</t>
  </si>
  <si>
    <t>211</t>
  </si>
  <si>
    <t>CET-6（469）</t>
  </si>
  <si>
    <t>3.5</t>
  </si>
  <si>
    <t>5</t>
  </si>
  <si>
    <t>81.73</t>
  </si>
  <si>
    <t>1.2019年“中国高校计算机大赛-团体程序设计天梯赛”湖南省赛团队三等奖，排名8（0.8分）</t>
  </si>
  <si>
    <t>0.8</t>
  </si>
  <si>
    <t>0</t>
  </si>
  <si>
    <t>230</t>
  </si>
  <si>
    <t>12</t>
  </si>
  <si>
    <t>2</t>
  </si>
  <si>
    <t>1705010309</t>
  </si>
  <si>
    <t>邓欣</t>
  </si>
  <si>
    <t>CET-6(443)</t>
  </si>
  <si>
    <t>3.53</t>
  </si>
  <si>
    <t>3</t>
  </si>
  <si>
    <t>82.43</t>
  </si>
  <si>
    <t>1.软件著作权：基于高校宿舍的信息采集管理系统（0.5分）
2.软件著作权：合乐益学生互助平台（0.5分）
3.软件著作权：基于计算机技术的高校教学综合管理系统（0.5分）
4.软件著作权：兴悦翔咨询服务管理平台（0.5分）
5.软件著作权：基于互联网的高校大数据分析管理平台（0.5分）
6.软件著作权：星视云综合应用管理平台（0.5分）</t>
  </si>
  <si>
    <t>225</t>
  </si>
  <si>
    <t>1.2019-2020年 担任学院团总支书记</t>
  </si>
  <si>
    <t>4</t>
  </si>
  <si>
    <t>1705010506</t>
  </si>
  <si>
    <t>谢儒</t>
  </si>
  <si>
    <t>CET-6（465）</t>
  </si>
  <si>
    <t>3.34</t>
  </si>
  <si>
    <r>
      <rPr>
        <sz val="10"/>
        <rFont val="宋体"/>
        <charset val="134"/>
      </rPr>
      <t>1</t>
    </r>
    <r>
      <rPr>
        <sz val="10"/>
        <rFont val="宋体"/>
        <charset val="134"/>
      </rPr>
      <t>1</t>
    </r>
  </si>
  <si>
    <t>77.99</t>
  </si>
  <si>
    <r>
      <rPr>
        <sz val="10"/>
        <rFont val="宋体"/>
        <charset val="134"/>
      </rPr>
      <t>1.第五届全国移动互联创新大赛国赛三等奖（0.9分）            2.第十一届中国大学生服务外包创新创业大赛国赛三等奖（1.8分）                   3.2020年“中国高校计算机大赛-网络技术挑战赛”A系列华中区域赛三等奖           （0.9分）               4.国家级大学生创新性实验项目（基于虚实互动的细分博物馆导览系统）</t>
    </r>
    <r>
      <rPr>
        <sz val="10"/>
        <color theme="1"/>
        <rFont val="宋体"/>
        <charset val="134"/>
      </rPr>
      <t>（2分）</t>
    </r>
    <r>
      <rPr>
        <sz val="10"/>
        <rFont val="宋体"/>
        <charset val="134"/>
      </rPr>
      <t xml:space="preserve">
5.国家级大学生创新性实验项目（基于窄带物联网的智慧交通道路安全卫士）</t>
    </r>
    <r>
      <rPr>
        <sz val="10"/>
        <color theme="1"/>
        <rFont val="宋体"/>
        <charset val="134"/>
      </rPr>
      <t xml:space="preserve">（1.4分）                    </t>
    </r>
    <r>
      <rPr>
        <sz val="10"/>
        <rFont val="宋体"/>
        <charset val="134"/>
      </rPr>
      <t xml:space="preserve">6.第二届“粤嵌杯”全国互联网+创新设计大赛国赛三等奖（0分）                    </t>
    </r>
  </si>
  <si>
    <t>6</t>
  </si>
  <si>
    <t xml:space="preserve">1.软件著作权：慧眼安防智能交通协调控制系统（0分）                             2.软件著作权基于虚实互动的细分博物馆导览系统（0分）                             3.软件著作权基于机器学习智能翻译系统（0分）                             4.软件著作权基于钢水“脱氧合金化”配料优化系统（0分） </t>
  </si>
  <si>
    <t>200</t>
  </si>
  <si>
    <t>10</t>
  </si>
  <si>
    <t>1705010526</t>
  </si>
  <si>
    <t>刘雅琴</t>
  </si>
  <si>
    <t>CET-4（468）</t>
  </si>
  <si>
    <t>3.39</t>
  </si>
  <si>
    <t>9</t>
  </si>
  <si>
    <t>79.16</t>
  </si>
  <si>
    <t xml:space="preserve">
1.“面向微信公众号的中间件平台”大学生创新创业项目省级立项（1分）                    </t>
  </si>
  <si>
    <t xml:space="preserve">1.软件著作权：微信公众号中间平台，第一作者（0.5分） 
2.软件著作权：医疗论文分析协作系统，第二作者（0.25分） </t>
  </si>
  <si>
    <t>0.75</t>
  </si>
  <si>
    <t>13</t>
  </si>
  <si>
    <t>1705010531</t>
  </si>
  <si>
    <t>陶翠玲</t>
  </si>
  <si>
    <t>CET-4（496）  CET-6（434）</t>
  </si>
  <si>
    <t>3.45</t>
  </si>
  <si>
    <t>7</t>
  </si>
  <si>
    <t>80.56</t>
  </si>
  <si>
    <t xml:space="preserve">1.2019年中国大学生程序设计竞赛-全国邀请赛（湖南）优胜奖（0分）                    
2.2019 年 “中国高校计算机大赛 - 团体程序设计天梯赛”全国总决赛“华山论剑”组中荣获成功参赛奖（0分）                    </t>
  </si>
  <si>
    <t>220</t>
  </si>
  <si>
    <t>15</t>
  </si>
  <si>
    <t>1705010628</t>
  </si>
  <si>
    <t>刘倩</t>
  </si>
  <si>
    <t>CET-4（474）</t>
  </si>
  <si>
    <t>3.33</t>
  </si>
  <si>
    <r>
      <rPr>
        <sz val="10"/>
        <rFont val="宋体"/>
        <charset val="134"/>
      </rPr>
      <t>1</t>
    </r>
    <r>
      <rPr>
        <sz val="10"/>
        <rFont val="宋体"/>
        <charset val="134"/>
      </rPr>
      <t>4</t>
    </r>
  </si>
  <si>
    <t>77.76</t>
  </si>
  <si>
    <t xml:space="preserve">1.软件著作权：医疗论文分析协作系统，第一作者（0.5分） 
2.软件著作权：微信公众号中间件平台，第二作者（0.25分） </t>
  </si>
  <si>
    <t>160</t>
  </si>
  <si>
    <t>16</t>
  </si>
  <si>
    <t>1705010631</t>
  </si>
  <si>
    <t>张咪</t>
  </si>
  <si>
    <t>CET-4（504）</t>
  </si>
  <si>
    <t>3.31</t>
  </si>
  <si>
    <r>
      <rPr>
        <sz val="10"/>
        <rFont val="宋体"/>
        <charset val="134"/>
      </rPr>
      <t>1</t>
    </r>
    <r>
      <rPr>
        <sz val="10"/>
        <rFont val="宋体"/>
        <charset val="134"/>
      </rPr>
      <t>9</t>
    </r>
  </si>
  <si>
    <t>77.29</t>
  </si>
  <si>
    <t xml:space="preserve">1.湖南科技大学大学生”创青春”创业大赛银奖（0分）                    </t>
  </si>
  <si>
    <t>1.湘潭市创建文明城市活动
2.湖南科技大学齐白石文化艺术节志愿活动
3.三下乡
4.雷锋月爱心义卖活动
5.敬老院福利院活动</t>
  </si>
  <si>
    <t>18</t>
  </si>
  <si>
    <t>8</t>
  </si>
  <si>
    <t>1710080211</t>
  </si>
  <si>
    <t>欧文俊</t>
  </si>
  <si>
    <t>CET4（545）
CET6（453）</t>
  </si>
  <si>
    <t>3.64</t>
  </si>
  <si>
    <t>85</t>
  </si>
  <si>
    <r>
      <rPr>
        <sz val="10"/>
        <rFont val="宋体"/>
        <charset val="134"/>
      </rPr>
      <t>1.第6届全国高校安全科学与工程大学生实践与创新作品大赛二等奖</t>
    </r>
    <r>
      <rPr>
        <sz val="10"/>
        <color theme="1"/>
        <rFont val="宋体"/>
        <charset val="134"/>
      </rPr>
      <t>（0分）</t>
    </r>
  </si>
  <si>
    <t>1705020106</t>
  </si>
  <si>
    <t>吕子巍</t>
  </si>
  <si>
    <t>网络工程</t>
  </si>
  <si>
    <t>104</t>
  </si>
  <si>
    <t>CET-4（508）</t>
  </si>
  <si>
    <t>82.89</t>
  </si>
  <si>
    <t>无</t>
  </si>
  <si>
    <t>11</t>
  </si>
  <si>
    <t>1705020331</t>
  </si>
  <si>
    <t>龙震旦</t>
  </si>
  <si>
    <t>CET4（530）CET6（490）</t>
  </si>
  <si>
    <t>3.62</t>
  </si>
  <si>
    <t>1.2019年湖南省大学生创新创业训练计划项目，排名2（0.9分）</t>
  </si>
  <si>
    <t>0.9</t>
  </si>
  <si>
    <t>1705020332</t>
  </si>
  <si>
    <t>崔俊超</t>
  </si>
  <si>
    <t>CET6（452）</t>
  </si>
  <si>
    <t>3.56</t>
  </si>
  <si>
    <t>83.59</t>
  </si>
  <si>
    <t>1.2019年湖南省大学生创新创业训练计划项目，排名3（0.8分）</t>
  </si>
  <si>
    <t>150</t>
  </si>
  <si>
    <t>1705030107</t>
  </si>
  <si>
    <t>吴傲</t>
  </si>
  <si>
    <t>信息安全</t>
  </si>
  <si>
    <t>94</t>
  </si>
  <si>
    <t>CET4（450）</t>
  </si>
  <si>
    <t>3.23</t>
  </si>
  <si>
    <t>78.22</t>
  </si>
  <si>
    <t xml:space="preserve">1.湖南省第二届大学生网络安全技能竞赛决赛一等奖    （0分）
2.湖南省首届高校白帽子邀请赛三等奖（0分）
3.湖南省第三届大学生网络安全技能竞赛决赛二等奖（0分）
</t>
  </si>
  <si>
    <t xml:space="preserve">1.软件著作权：基于Android的个人账号密钥管理系统，第六作者（0分） </t>
  </si>
  <si>
    <t>1.2017创建全国文明城市志愿服务活动
2.优秀志愿者</t>
  </si>
  <si>
    <t>17</t>
  </si>
  <si>
    <t>1705030218</t>
  </si>
  <si>
    <t>何兴沛</t>
  </si>
  <si>
    <t>CET6（481）
CET4（544）</t>
  </si>
  <si>
    <t>3.51</t>
  </si>
  <si>
    <t>14</t>
  </si>
  <si>
    <t>1705030220</t>
  </si>
  <si>
    <t>蔺壮</t>
  </si>
  <si>
    <t>CET6（433）
CET4（524）</t>
  </si>
  <si>
    <t>3.48</t>
  </si>
  <si>
    <t>84.27</t>
  </si>
  <si>
    <t>1705030228</t>
  </si>
  <si>
    <t>关紫潇</t>
  </si>
  <si>
    <t>CET-6（473）</t>
  </si>
  <si>
    <t>3.29</t>
  </si>
  <si>
    <t>79.67</t>
  </si>
  <si>
    <r>
      <rPr>
        <sz val="10"/>
        <rFont val="宋体"/>
        <charset val="134"/>
      </rPr>
      <t>1.2019年5月中国大学生程序设计竞赛-全国邀请赛（湖南）</t>
    </r>
    <r>
      <rPr>
        <sz val="10"/>
        <color theme="1"/>
        <rFont val="宋体"/>
        <charset val="134"/>
      </rPr>
      <t>铜奖（0分）
2.2019年3月第十届蓝桥杯全国软件和信息技术专业人才大赛湖南赛区c/c++程序设计大学B组三等奖（0分）</t>
    </r>
    <r>
      <rPr>
        <sz val="10"/>
        <rFont val="宋体"/>
        <charset val="134"/>
      </rPr>
      <t xml:space="preserve">
3.2019年湖南省大学生创新创业训练计划项目</t>
    </r>
    <r>
      <rPr>
        <sz val="10"/>
        <color theme="1"/>
        <rFont val="宋体"/>
        <charset val="134"/>
      </rPr>
      <t>（1分）</t>
    </r>
  </si>
  <si>
    <t>1.任权益部保障部副部长</t>
  </si>
  <si>
    <t>1705030230</t>
  </si>
  <si>
    <t>黎懿熠</t>
  </si>
  <si>
    <t>CET-6（509）</t>
  </si>
  <si>
    <t>1.迎新志愿者</t>
  </si>
  <si>
    <t>1705040122</t>
  </si>
  <si>
    <t>曾鹏杰</t>
  </si>
  <si>
    <t>物联网工程</t>
  </si>
  <si>
    <t>60</t>
  </si>
  <si>
    <t>CET4（522）
CET6（476）</t>
  </si>
  <si>
    <t>3.47</t>
  </si>
  <si>
    <r>
      <rPr>
        <sz val="10"/>
        <rFont val="宋体"/>
        <charset val="134"/>
      </rPr>
      <t>8</t>
    </r>
    <r>
      <rPr>
        <sz val="10"/>
        <rFont val="宋体"/>
        <charset val="134"/>
      </rPr>
      <t>1.93</t>
    </r>
  </si>
  <si>
    <t>1.2019年，第五届“建行杯”湖南省大学生“互联网+”创新创业大赛银奖，排名第7（0.8分）
2.2019年，第三届湖南省大学生物联网应用创新设计大赛（创意赛）三等奖，排名第1（1分）
3.2019年，“湖南顺丰杯”湖南省第四届大学生现代物流设计竞赛二等奖，排名第5（1.2分）；
4.第六届全国青年科普创新实验暨作品大赛智能控制单元大学组第三等奖，排名第2（0分）；
5.2020年湖南省大学生创新创业训练计划项目，排名第1（1分）</t>
  </si>
  <si>
    <t xml:space="preserve">1.IEEE ACCESS论文，SCI期刊，A Scheme of Intelligent Traffic Light System Based on Distributed Security Architecture of Blockchain Technology，第一作者（5分） 
2.IEEE ACCESS论文，SCI期刊，An Improved Authentication Scheme for Internet of Vehicles Based on Blockchain Technology，第二作者（2.5分） </t>
  </si>
  <si>
    <t>1705040220</t>
  </si>
  <si>
    <t>陈建燊</t>
  </si>
  <si>
    <t>CET-6（429）</t>
  </si>
  <si>
    <t>3.07</t>
  </si>
  <si>
    <r>
      <rPr>
        <sz val="10"/>
        <rFont val="宋体"/>
        <charset val="134"/>
      </rPr>
      <t>7</t>
    </r>
    <r>
      <rPr>
        <sz val="10"/>
        <rFont val="宋体"/>
        <charset val="134"/>
      </rPr>
      <t>2.49</t>
    </r>
  </si>
  <si>
    <t>19</t>
  </si>
  <si>
    <t>1705050229</t>
  </si>
  <si>
    <t>唐璐婕</t>
  </si>
  <si>
    <t>软件工程</t>
  </si>
  <si>
    <t>63</t>
  </si>
  <si>
    <t>CET-4（572）
CET-6（435）</t>
  </si>
  <si>
    <t>3.55</t>
  </si>
  <si>
    <t xml:space="preserve">1.Future Internet论文，EI期刊，A Novel Task Caching and Migration Strategy in Multi-access Edge Computing Based on the Genetic Algorithm,第一作者（2.5分） 
2.Symmetry论文，SCI期刊，Reliable Mobile Edge Service Offloading Based on P2P Distributed Network，第一作者（5分） </t>
  </si>
  <si>
    <t>填表说明：1.“外语水平”是指外语等级考试类别及成绩（如： CET-4 470 分 或 CET-6 450 分 或 雅思成绩 6.0 或 TOFEL成绩 80分等）。
         2.附加成绩分分成学术竞赛与创新性实验项目类、创新能力类、专业水平认证类以及社会工作类共计4类。
         3.排名方式填“学院”或“专业”，“参与排名人数”填写报名并参与综合测评的人数。</t>
  </si>
  <si>
    <t>240</t>
    <phoneticPr fontId="8" type="noConversion"/>
  </si>
  <si>
    <t>1</t>
    <phoneticPr fontId="8" type="noConversion"/>
  </si>
  <si>
    <t>2</t>
    <phoneticPr fontId="8" type="noConversion"/>
  </si>
  <si>
    <t>合格</t>
    <phoneticPr fontId="8" type="noConversion"/>
  </si>
  <si>
    <t>学院</t>
    <phoneticPr fontId="8" type="noConversion"/>
  </si>
  <si>
    <r>
      <t>1</t>
    </r>
    <r>
      <rPr>
        <sz val="10"/>
        <rFont val="宋体"/>
        <family val="3"/>
        <charset val="134"/>
      </rPr>
      <t>9</t>
    </r>
    <phoneticPr fontId="8" type="noConversion"/>
  </si>
  <si>
    <r>
      <t>19</t>
    </r>
    <r>
      <rPr>
        <sz val="10"/>
        <rFont val="宋体"/>
        <family val="3"/>
        <charset val="134"/>
      </rPr>
      <t/>
    </r>
  </si>
  <si>
    <t>6</t>
    <phoneticPr fontId="8" type="noConversion"/>
  </si>
  <si>
    <t>7</t>
    <phoneticPr fontId="8" type="noConversion"/>
  </si>
  <si>
    <t>推荐</t>
    <phoneticPr fontId="8" type="noConversion"/>
  </si>
  <si>
    <t>计算机科学与技术专业“一流学科”增额推荐</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</si>
</sst>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3">
    <font>
      <sz val="12"/>
      <name val="宋体"/>
      <charset val="134"/>
    </font>
    <font>
      <sz val="11"/>
      <name val="Times New Roman"/>
      <family val="1"/>
    </font>
    <font>
      <sz val="11"/>
      <name val="宋体"/>
      <charset val="134"/>
    </font>
    <font>
      <b/>
      <sz val="18"/>
      <name val="宋体"/>
      <charset val="134"/>
    </font>
    <font>
      <b/>
      <sz val="18"/>
      <name val="Times New Roman"/>
      <family val="1"/>
    </font>
    <font>
      <b/>
      <sz val="10"/>
      <name val="宋体"/>
      <charset val="134"/>
    </font>
    <font>
      <sz val="10"/>
      <name val="宋体"/>
      <charset val="134"/>
    </font>
    <font>
      <sz val="10"/>
      <name val="Times New Roman"/>
      <family val="1"/>
    </font>
    <font>
      <sz val="9"/>
      <name val="宋体"/>
      <charset val="134"/>
    </font>
    <font>
      <b/>
      <u/>
      <sz val="10"/>
      <name val="宋体"/>
      <charset val="134"/>
    </font>
    <font>
      <sz val="10"/>
      <color theme="1"/>
      <name val="宋体"/>
      <charset val="134"/>
    </font>
    <font>
      <sz val="10"/>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center" vertical="center"/>
    </xf>
    <xf numFmtId="49" fontId="1"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5" fillId="0" borderId="2" xfId="0" applyFont="1" applyFill="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2"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left" vertical="center" wrapText="1"/>
    </xf>
    <xf numFmtId="176" fontId="6" fillId="2" borderId="2" xfId="0" applyNumberFormat="1" applyFont="1" applyFill="1" applyBorder="1" applyAlignment="1">
      <alignment horizontal="center" vertical="center" wrapText="1"/>
    </xf>
    <xf numFmtId="0" fontId="0" fillId="2" borderId="0" xfId="0" applyFill="1">
      <alignment vertical="center"/>
    </xf>
    <xf numFmtId="49" fontId="11" fillId="0" borderId="2" xfId="0" applyNumberFormat="1"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0" fillId="0" borderId="1" xfId="0" applyFont="1" applyBorder="1" applyAlignment="1">
      <alignment horizontal="left"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8" xfId="0" applyFont="1" applyBorder="1" applyAlignment="1">
      <alignment horizontal="left" vertical="center"/>
    </xf>
    <xf numFmtId="0" fontId="5" fillId="0" borderId="2" xfId="0" applyFont="1" applyBorder="1" applyAlignment="1">
      <alignment horizontal="center" vertical="center" wrapText="1"/>
    </xf>
    <xf numFmtId="49" fontId="5"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25"/>
  <sheetViews>
    <sheetView tabSelected="1" view="pageBreakPreview" topLeftCell="A13" zoomScale="70" zoomScaleNormal="85" zoomScaleSheetLayoutView="70" workbookViewId="0">
      <selection activeCell="AA15" sqref="AA15"/>
    </sheetView>
  </sheetViews>
  <sheetFormatPr defaultColWidth="9" defaultRowHeight="21.75" customHeight="1"/>
  <cols>
    <col min="1" max="1" width="4.75" style="1" customWidth="1"/>
    <col min="2" max="2" width="11.125" style="2" customWidth="1"/>
    <col min="3" max="3" width="6.125" style="3" customWidth="1"/>
    <col min="4" max="4" width="14.875" style="3" customWidth="1"/>
    <col min="5" max="5" width="6.5" style="3" customWidth="1"/>
    <col min="6" max="6" width="7.25" style="3" customWidth="1"/>
    <col min="7" max="7" width="10.875" style="4" customWidth="1"/>
    <col min="8" max="8" width="6.75" style="4" customWidth="1"/>
    <col min="9" max="9" width="5" style="4" customWidth="1"/>
    <col min="10" max="10" width="6.375" style="4" customWidth="1"/>
    <col min="11" max="11" width="22.5" style="5" customWidth="1"/>
    <col min="12" max="12" width="8.125" style="4" customWidth="1"/>
    <col min="13" max="13" width="32.75" style="5" customWidth="1"/>
    <col min="14" max="16" width="7.5" style="4" customWidth="1"/>
    <col min="17" max="17" width="13" style="4" customWidth="1"/>
    <col min="18" max="18" width="8" style="4" customWidth="1"/>
    <col min="19" max="19" width="6.25" style="4" customWidth="1"/>
    <col min="20" max="20" width="8.125" style="4" customWidth="1"/>
    <col min="21" max="22" width="5.25" style="4" customWidth="1"/>
    <col min="23" max="23" width="4.875" style="4" customWidth="1"/>
    <col min="24" max="24" width="15.875" customWidth="1"/>
  </cols>
  <sheetData>
    <row r="1" spans="1:24" ht="37.15" customHeight="1">
      <c r="A1" s="18" t="s">
        <v>0</v>
      </c>
      <c r="B1" s="19"/>
      <c r="C1" s="19"/>
      <c r="D1" s="19"/>
      <c r="E1" s="19"/>
      <c r="F1" s="19"/>
      <c r="G1" s="19"/>
      <c r="H1" s="19"/>
      <c r="I1" s="19"/>
      <c r="J1" s="19"/>
      <c r="K1" s="20"/>
      <c r="L1" s="19"/>
      <c r="M1" s="20"/>
      <c r="N1" s="19"/>
      <c r="O1" s="19"/>
      <c r="P1" s="19"/>
      <c r="Q1" s="19"/>
      <c r="R1" s="19"/>
      <c r="S1" s="19"/>
      <c r="T1" s="19"/>
      <c r="U1" s="19"/>
      <c r="V1" s="19"/>
      <c r="W1" s="19"/>
      <c r="X1" s="19"/>
    </row>
    <row r="2" spans="1:24" ht="21.75" customHeight="1">
      <c r="A2" s="21" t="s">
        <v>1</v>
      </c>
      <c r="B2" s="21"/>
      <c r="C2" s="21"/>
      <c r="D2" s="21"/>
      <c r="E2" s="21"/>
      <c r="F2" s="21"/>
      <c r="G2" s="21"/>
      <c r="H2" s="21"/>
      <c r="I2" s="21"/>
      <c r="J2" s="21"/>
      <c r="K2" s="21"/>
      <c r="L2" s="21"/>
      <c r="M2" s="21"/>
      <c r="N2" s="21"/>
      <c r="O2" s="21"/>
      <c r="P2" s="21"/>
      <c r="Q2" s="21"/>
      <c r="R2" s="21"/>
      <c r="S2" s="21"/>
      <c r="T2" s="21"/>
      <c r="U2" s="21"/>
      <c r="V2" s="21"/>
      <c r="W2" s="21"/>
      <c r="X2" s="21"/>
    </row>
    <row r="3" spans="1:24" ht="39" customHeight="1">
      <c r="A3" s="32" t="s">
        <v>2</v>
      </c>
      <c r="B3" s="33" t="s">
        <v>3</v>
      </c>
      <c r="C3" s="33" t="s">
        <v>4</v>
      </c>
      <c r="D3" s="33" t="s">
        <v>5</v>
      </c>
      <c r="E3" s="33" t="s">
        <v>6</v>
      </c>
      <c r="F3" s="33" t="s">
        <v>7</v>
      </c>
      <c r="G3" s="33" t="s">
        <v>8</v>
      </c>
      <c r="H3" s="22" t="s">
        <v>9</v>
      </c>
      <c r="I3" s="23"/>
      <c r="J3" s="24"/>
      <c r="K3" s="25" t="s">
        <v>10</v>
      </c>
      <c r="L3" s="25"/>
      <c r="M3" s="25"/>
      <c r="N3" s="25"/>
      <c r="O3" s="25"/>
      <c r="P3" s="25"/>
      <c r="Q3" s="25"/>
      <c r="R3" s="25"/>
      <c r="S3" s="25"/>
      <c r="T3" s="26" t="s">
        <v>11</v>
      </c>
      <c r="U3" s="27"/>
      <c r="V3" s="27"/>
      <c r="W3" s="28"/>
      <c r="X3" s="25" t="s">
        <v>12</v>
      </c>
    </row>
    <row r="4" spans="1:24" ht="94.9" customHeight="1">
      <c r="A4" s="32"/>
      <c r="B4" s="33"/>
      <c r="C4" s="33"/>
      <c r="D4" s="33"/>
      <c r="E4" s="33"/>
      <c r="F4" s="33"/>
      <c r="G4" s="33"/>
      <c r="H4" s="6" t="s">
        <v>13</v>
      </c>
      <c r="I4" s="6" t="s">
        <v>14</v>
      </c>
      <c r="J4" s="6" t="s">
        <v>15</v>
      </c>
      <c r="K4" s="6" t="s">
        <v>16</v>
      </c>
      <c r="L4" s="6" t="s">
        <v>17</v>
      </c>
      <c r="M4" s="6" t="s">
        <v>18</v>
      </c>
      <c r="N4" s="6" t="s">
        <v>17</v>
      </c>
      <c r="O4" s="6" t="s">
        <v>19</v>
      </c>
      <c r="P4" s="6" t="s">
        <v>17</v>
      </c>
      <c r="Q4" s="6" t="s">
        <v>20</v>
      </c>
      <c r="R4" s="6" t="s">
        <v>17</v>
      </c>
      <c r="S4" s="6" t="s">
        <v>15</v>
      </c>
      <c r="T4" s="6" t="s">
        <v>21</v>
      </c>
      <c r="U4" s="6" t="s">
        <v>22</v>
      </c>
      <c r="V4" s="6" t="s">
        <v>23</v>
      </c>
      <c r="W4" s="6" t="s">
        <v>24</v>
      </c>
      <c r="X4" s="25"/>
    </row>
    <row r="5" spans="1:24" ht="114.75" customHeight="1">
      <c r="A5" s="17" t="s">
        <v>182</v>
      </c>
      <c r="B5" s="7" t="s">
        <v>158</v>
      </c>
      <c r="C5" s="7" t="s">
        <v>159</v>
      </c>
      <c r="D5" s="7" t="s">
        <v>160</v>
      </c>
      <c r="E5" s="7" t="s">
        <v>161</v>
      </c>
      <c r="F5" s="17" t="s">
        <v>184</v>
      </c>
      <c r="G5" s="7" t="s">
        <v>162</v>
      </c>
      <c r="H5" s="7" t="s">
        <v>163</v>
      </c>
      <c r="I5" s="7" t="s">
        <v>39</v>
      </c>
      <c r="J5" s="9" t="s">
        <v>164</v>
      </c>
      <c r="K5" s="10" t="s">
        <v>165</v>
      </c>
      <c r="L5" s="7" t="s">
        <v>49</v>
      </c>
      <c r="M5" s="10" t="s">
        <v>166</v>
      </c>
      <c r="N5" s="7" t="s">
        <v>32</v>
      </c>
      <c r="O5" s="7" t="s">
        <v>59</v>
      </c>
      <c r="P5" s="11">
        <f t="shared" ref="P5:P23" si="0">(O5/500)*3</f>
        <v>1.2000000000000002</v>
      </c>
      <c r="Q5" s="7"/>
      <c r="R5" s="7"/>
      <c r="S5" s="11">
        <f t="shared" ref="S5:S23" si="1">L5+N5+P5+R5</f>
        <v>10.199999999999999</v>
      </c>
      <c r="T5" s="11">
        <f t="shared" ref="T5:T23" si="2">J5+S5</f>
        <v>92.13000000000001</v>
      </c>
      <c r="U5" s="17" t="s">
        <v>185</v>
      </c>
      <c r="V5" s="17" t="s">
        <v>186</v>
      </c>
      <c r="W5" s="7" t="s">
        <v>25</v>
      </c>
      <c r="X5" s="17" t="s">
        <v>190</v>
      </c>
    </row>
    <row r="6" spans="1:24" ht="108">
      <c r="A6" s="17" t="s">
        <v>183</v>
      </c>
      <c r="B6" s="7" t="s">
        <v>173</v>
      </c>
      <c r="C6" s="7" t="s">
        <v>174</v>
      </c>
      <c r="D6" s="7" t="s">
        <v>175</v>
      </c>
      <c r="E6" s="7" t="s">
        <v>176</v>
      </c>
      <c r="F6" s="17" t="s">
        <v>184</v>
      </c>
      <c r="G6" s="7" t="s">
        <v>177</v>
      </c>
      <c r="H6" s="7" t="s">
        <v>178</v>
      </c>
      <c r="I6" s="7" t="s">
        <v>25</v>
      </c>
      <c r="J6" s="9" t="s">
        <v>103</v>
      </c>
      <c r="K6" s="10"/>
      <c r="L6" s="7" t="s">
        <v>36</v>
      </c>
      <c r="M6" s="10" t="s">
        <v>179</v>
      </c>
      <c r="N6" s="7" t="s">
        <v>32</v>
      </c>
      <c r="O6" s="7" t="s">
        <v>59</v>
      </c>
      <c r="P6" s="11">
        <f t="shared" si="0"/>
        <v>1.2000000000000002</v>
      </c>
      <c r="Q6" s="7"/>
      <c r="R6" s="7" t="s">
        <v>36</v>
      </c>
      <c r="S6" s="11">
        <f t="shared" si="1"/>
        <v>6.2</v>
      </c>
      <c r="T6" s="11">
        <f t="shared" si="2"/>
        <v>91.2</v>
      </c>
      <c r="U6" s="17" t="s">
        <v>185</v>
      </c>
      <c r="V6" s="17" t="s">
        <v>186</v>
      </c>
      <c r="W6" s="7" t="s">
        <v>39</v>
      </c>
      <c r="X6" s="17" t="s">
        <v>190</v>
      </c>
    </row>
    <row r="7" spans="1:24" s="16" customFormat="1" ht="33" customHeight="1">
      <c r="A7" s="17" t="s">
        <v>44</v>
      </c>
      <c r="B7" s="7" t="s">
        <v>113</v>
      </c>
      <c r="C7" s="7" t="s">
        <v>114</v>
      </c>
      <c r="D7" s="7" t="s">
        <v>107</v>
      </c>
      <c r="E7" s="7" t="s">
        <v>108</v>
      </c>
      <c r="F7" s="17" t="s">
        <v>184</v>
      </c>
      <c r="G7" s="7" t="s">
        <v>115</v>
      </c>
      <c r="H7" s="7" t="s">
        <v>116</v>
      </c>
      <c r="I7" s="7" t="s">
        <v>25</v>
      </c>
      <c r="J7" s="9" t="s">
        <v>103</v>
      </c>
      <c r="K7" s="10" t="s">
        <v>117</v>
      </c>
      <c r="L7" s="7" t="s">
        <v>118</v>
      </c>
      <c r="M7" s="10"/>
      <c r="N7" s="7" t="s">
        <v>36</v>
      </c>
      <c r="O7" s="7" t="s">
        <v>59</v>
      </c>
      <c r="P7" s="11">
        <f t="shared" si="0"/>
        <v>1.2000000000000002</v>
      </c>
      <c r="Q7" s="7"/>
      <c r="R7" s="7" t="s">
        <v>36</v>
      </c>
      <c r="S7" s="11">
        <f t="shared" si="1"/>
        <v>2.1</v>
      </c>
      <c r="T7" s="11">
        <f t="shared" si="2"/>
        <v>87.1</v>
      </c>
      <c r="U7" s="17" t="s">
        <v>185</v>
      </c>
      <c r="V7" s="17" t="s">
        <v>187</v>
      </c>
      <c r="W7" s="7" t="s">
        <v>44</v>
      </c>
      <c r="X7" s="17" t="s">
        <v>190</v>
      </c>
    </row>
    <row r="8" spans="1:24" ht="34.15" customHeight="1">
      <c r="A8" s="17" t="s">
        <v>49</v>
      </c>
      <c r="B8" s="7" t="s">
        <v>40</v>
      </c>
      <c r="C8" s="7" t="s">
        <v>41</v>
      </c>
      <c r="D8" s="7" t="s">
        <v>28</v>
      </c>
      <c r="E8" s="7" t="s">
        <v>29</v>
      </c>
      <c r="F8" s="17" t="s">
        <v>184</v>
      </c>
      <c r="G8" s="7" t="s">
        <v>42</v>
      </c>
      <c r="H8" s="7" t="s">
        <v>43</v>
      </c>
      <c r="I8" s="7" t="s">
        <v>44</v>
      </c>
      <c r="J8" s="9" t="s">
        <v>45</v>
      </c>
      <c r="K8" s="10"/>
      <c r="L8" s="7" t="s">
        <v>36</v>
      </c>
      <c r="M8" s="10" t="s">
        <v>46</v>
      </c>
      <c r="N8" s="7" t="s">
        <v>44</v>
      </c>
      <c r="O8" s="7" t="s">
        <v>47</v>
      </c>
      <c r="P8" s="11">
        <f t="shared" si="0"/>
        <v>1.35</v>
      </c>
      <c r="Q8" s="10" t="s">
        <v>48</v>
      </c>
      <c r="R8" s="7" t="s">
        <v>36</v>
      </c>
      <c r="S8" s="11">
        <f t="shared" si="1"/>
        <v>4.3499999999999996</v>
      </c>
      <c r="T8" s="11">
        <f t="shared" si="2"/>
        <v>86.78</v>
      </c>
      <c r="U8" s="17" t="s">
        <v>185</v>
      </c>
      <c r="V8" s="17" t="s">
        <v>187</v>
      </c>
      <c r="W8" s="7" t="s">
        <v>49</v>
      </c>
      <c r="X8" s="17" t="s">
        <v>190</v>
      </c>
    </row>
    <row r="9" spans="1:24" ht="114" customHeight="1">
      <c r="A9" s="17" t="s">
        <v>32</v>
      </c>
      <c r="B9" s="7" t="s">
        <v>99</v>
      </c>
      <c r="C9" s="7" t="s">
        <v>100</v>
      </c>
      <c r="D9" s="7" t="s">
        <v>28</v>
      </c>
      <c r="E9" s="7" t="s">
        <v>29</v>
      </c>
      <c r="F9" s="17" t="s">
        <v>184</v>
      </c>
      <c r="G9" s="7" t="s">
        <v>101</v>
      </c>
      <c r="H9" s="7" t="s">
        <v>102</v>
      </c>
      <c r="I9" s="7" t="s">
        <v>25</v>
      </c>
      <c r="J9" s="9" t="s">
        <v>103</v>
      </c>
      <c r="K9" s="10" t="s">
        <v>104</v>
      </c>
      <c r="L9" s="7" t="s">
        <v>36</v>
      </c>
      <c r="M9" s="10"/>
      <c r="N9" s="7" t="s">
        <v>36</v>
      </c>
      <c r="O9" s="7" t="s">
        <v>59</v>
      </c>
      <c r="P9" s="11">
        <f t="shared" si="0"/>
        <v>1.2000000000000002</v>
      </c>
      <c r="Q9" s="7"/>
      <c r="R9" s="7" t="s">
        <v>36</v>
      </c>
      <c r="S9" s="11">
        <f t="shared" si="1"/>
        <v>1.2000000000000002</v>
      </c>
      <c r="T9" s="11">
        <f t="shared" si="2"/>
        <v>86.2</v>
      </c>
      <c r="U9" s="17" t="s">
        <v>185</v>
      </c>
      <c r="V9" s="17" t="s">
        <v>187</v>
      </c>
      <c r="W9" s="7" t="s">
        <v>32</v>
      </c>
      <c r="X9" s="17" t="s">
        <v>190</v>
      </c>
    </row>
    <row r="10" spans="1:24" ht="114" customHeight="1">
      <c r="A10" s="17" t="s">
        <v>188</v>
      </c>
      <c r="B10" s="13" t="s">
        <v>154</v>
      </c>
      <c r="C10" s="13" t="s">
        <v>155</v>
      </c>
      <c r="D10" s="13" t="s">
        <v>128</v>
      </c>
      <c r="E10" s="13" t="s">
        <v>129</v>
      </c>
      <c r="F10" s="17" t="s">
        <v>184</v>
      </c>
      <c r="G10" s="13" t="s">
        <v>156</v>
      </c>
      <c r="H10" s="13" t="s">
        <v>140</v>
      </c>
      <c r="I10" s="13" t="s">
        <v>25</v>
      </c>
      <c r="J10" s="13" t="s">
        <v>103</v>
      </c>
      <c r="K10" s="14"/>
      <c r="L10" s="13" t="s">
        <v>36</v>
      </c>
      <c r="M10" s="14"/>
      <c r="N10" s="13" t="s">
        <v>36</v>
      </c>
      <c r="O10" s="13" t="s">
        <v>59</v>
      </c>
      <c r="P10" s="15">
        <f>(O10/500)*3</f>
        <v>1.2000000000000002</v>
      </c>
      <c r="Q10" s="14" t="s">
        <v>157</v>
      </c>
      <c r="R10" s="13" t="s">
        <v>36</v>
      </c>
      <c r="S10" s="15">
        <f>L10+N10+P10+R10</f>
        <v>1.2000000000000002</v>
      </c>
      <c r="T10" s="15">
        <f>J10+S10</f>
        <v>86.2</v>
      </c>
      <c r="U10" s="17" t="s">
        <v>185</v>
      </c>
      <c r="V10" s="17" t="s">
        <v>187</v>
      </c>
      <c r="W10" s="13" t="s">
        <v>32</v>
      </c>
      <c r="X10" s="17" t="s">
        <v>190</v>
      </c>
    </row>
    <row r="11" spans="1:24" s="16" customFormat="1" ht="55.5" customHeight="1">
      <c r="A11" s="17" t="s">
        <v>189</v>
      </c>
      <c r="B11" s="13" t="s">
        <v>137</v>
      </c>
      <c r="C11" s="13" t="s">
        <v>138</v>
      </c>
      <c r="D11" s="13" t="s">
        <v>128</v>
      </c>
      <c r="E11" s="13" t="s">
        <v>129</v>
      </c>
      <c r="F11" s="17" t="s">
        <v>184</v>
      </c>
      <c r="G11" s="13" t="s">
        <v>139</v>
      </c>
      <c r="H11" s="13" t="s">
        <v>140</v>
      </c>
      <c r="I11" s="13" t="s">
        <v>25</v>
      </c>
      <c r="J11" s="13" t="s">
        <v>103</v>
      </c>
      <c r="K11" s="14"/>
      <c r="L11" s="13" t="s">
        <v>36</v>
      </c>
      <c r="M11" s="14"/>
      <c r="N11" s="13" t="s">
        <v>36</v>
      </c>
      <c r="O11" s="13" t="s">
        <v>59</v>
      </c>
      <c r="P11" s="15">
        <f t="shared" si="0"/>
        <v>1.2000000000000002</v>
      </c>
      <c r="Q11" s="13"/>
      <c r="R11" s="13" t="s">
        <v>36</v>
      </c>
      <c r="S11" s="15">
        <f t="shared" si="1"/>
        <v>1.2000000000000002</v>
      </c>
      <c r="T11" s="15">
        <f t="shared" si="2"/>
        <v>86.2</v>
      </c>
      <c r="U11" s="17" t="s">
        <v>185</v>
      </c>
      <c r="V11" s="17" t="s">
        <v>187</v>
      </c>
      <c r="W11" s="13" t="s">
        <v>32</v>
      </c>
      <c r="X11" s="13"/>
    </row>
    <row r="12" spans="1:24" ht="40.9" customHeight="1">
      <c r="A12" s="17" t="s">
        <v>98</v>
      </c>
      <c r="B12" s="7" t="s">
        <v>142</v>
      </c>
      <c r="C12" s="7" t="s">
        <v>143</v>
      </c>
      <c r="D12" s="7" t="s">
        <v>128</v>
      </c>
      <c r="E12" s="7" t="s">
        <v>129</v>
      </c>
      <c r="F12" s="17" t="s">
        <v>184</v>
      </c>
      <c r="G12" s="7" t="s">
        <v>144</v>
      </c>
      <c r="H12" s="7" t="s">
        <v>145</v>
      </c>
      <c r="I12" s="7" t="s">
        <v>44</v>
      </c>
      <c r="J12" s="9" t="s">
        <v>146</v>
      </c>
      <c r="K12" s="10"/>
      <c r="L12" s="7" t="s">
        <v>36</v>
      </c>
      <c r="M12" s="10"/>
      <c r="N12" s="7" t="s">
        <v>36</v>
      </c>
      <c r="O12" s="7" t="s">
        <v>59</v>
      </c>
      <c r="P12" s="11">
        <f t="shared" si="0"/>
        <v>1.2000000000000002</v>
      </c>
      <c r="Q12" s="7"/>
      <c r="R12" s="7" t="s">
        <v>36</v>
      </c>
      <c r="S12" s="11">
        <f t="shared" si="1"/>
        <v>1.2000000000000002</v>
      </c>
      <c r="T12" s="11">
        <f t="shared" si="2"/>
        <v>85.47</v>
      </c>
      <c r="U12" s="17" t="s">
        <v>185</v>
      </c>
      <c r="V12" s="17" t="s">
        <v>187</v>
      </c>
      <c r="W12" s="7" t="s">
        <v>98</v>
      </c>
      <c r="X12" s="7"/>
    </row>
    <row r="13" spans="1:24" ht="118.15" customHeight="1">
      <c r="A13" s="17" t="s">
        <v>65</v>
      </c>
      <c r="B13" s="7" t="s">
        <v>119</v>
      </c>
      <c r="C13" s="7" t="s">
        <v>120</v>
      </c>
      <c r="D13" s="7" t="s">
        <v>107</v>
      </c>
      <c r="E13" s="7" t="s">
        <v>108</v>
      </c>
      <c r="F13" s="17" t="s">
        <v>184</v>
      </c>
      <c r="G13" s="7" t="s">
        <v>121</v>
      </c>
      <c r="H13" s="7" t="s">
        <v>122</v>
      </c>
      <c r="I13" s="7" t="s">
        <v>44</v>
      </c>
      <c r="J13" s="9" t="s">
        <v>123</v>
      </c>
      <c r="K13" s="10" t="s">
        <v>124</v>
      </c>
      <c r="L13" s="7" t="s">
        <v>35</v>
      </c>
      <c r="M13" s="10"/>
      <c r="N13" s="7" t="s">
        <v>36</v>
      </c>
      <c r="O13" s="7" t="s">
        <v>125</v>
      </c>
      <c r="P13" s="11">
        <f t="shared" si="0"/>
        <v>0.89999999999999991</v>
      </c>
      <c r="Q13" s="7" t="s">
        <v>111</v>
      </c>
      <c r="R13" s="7" t="s">
        <v>36</v>
      </c>
      <c r="S13" s="11">
        <f t="shared" si="1"/>
        <v>1.7</v>
      </c>
      <c r="T13" s="11">
        <f t="shared" si="2"/>
        <v>85.29</v>
      </c>
      <c r="U13" s="17" t="s">
        <v>185</v>
      </c>
      <c r="V13" s="17" t="s">
        <v>187</v>
      </c>
      <c r="W13" s="7" t="s">
        <v>65</v>
      </c>
      <c r="X13" s="7"/>
    </row>
    <row r="14" spans="1:24" ht="159" customHeight="1">
      <c r="A14" s="17" t="s">
        <v>60</v>
      </c>
      <c r="B14" s="7" t="s">
        <v>50</v>
      </c>
      <c r="C14" s="7" t="s">
        <v>51</v>
      </c>
      <c r="D14" s="7" t="s">
        <v>28</v>
      </c>
      <c r="E14" s="7" t="s">
        <v>29</v>
      </c>
      <c r="F14" s="17" t="s">
        <v>184</v>
      </c>
      <c r="G14" s="7" t="s">
        <v>52</v>
      </c>
      <c r="H14" s="7" t="s">
        <v>53</v>
      </c>
      <c r="I14" s="7" t="s">
        <v>54</v>
      </c>
      <c r="J14" s="9" t="s">
        <v>55</v>
      </c>
      <c r="K14" s="10" t="s">
        <v>56</v>
      </c>
      <c r="L14" s="7" t="s">
        <v>57</v>
      </c>
      <c r="M14" s="10" t="s">
        <v>58</v>
      </c>
      <c r="N14" s="7" t="s">
        <v>36</v>
      </c>
      <c r="O14" s="7" t="s">
        <v>59</v>
      </c>
      <c r="P14" s="11">
        <f t="shared" si="0"/>
        <v>1.2000000000000002</v>
      </c>
      <c r="Q14" s="7"/>
      <c r="R14" s="7" t="s">
        <v>36</v>
      </c>
      <c r="S14" s="11">
        <f t="shared" si="1"/>
        <v>7.2</v>
      </c>
      <c r="T14" s="11">
        <f t="shared" si="2"/>
        <v>85.19</v>
      </c>
      <c r="U14" s="17" t="s">
        <v>185</v>
      </c>
      <c r="V14" s="17" t="s">
        <v>187</v>
      </c>
      <c r="W14" s="7" t="s">
        <v>60</v>
      </c>
      <c r="X14" s="17" t="s">
        <v>191</v>
      </c>
    </row>
    <row r="15" spans="1:24" ht="241.9" customHeight="1">
      <c r="A15" s="17" t="s">
        <v>112</v>
      </c>
      <c r="B15" s="7" t="s">
        <v>105</v>
      </c>
      <c r="C15" s="7" t="s">
        <v>106</v>
      </c>
      <c r="D15" s="7" t="s">
        <v>107</v>
      </c>
      <c r="E15" s="7" t="s">
        <v>108</v>
      </c>
      <c r="F15" s="17" t="s">
        <v>184</v>
      </c>
      <c r="G15" s="7" t="s">
        <v>109</v>
      </c>
      <c r="H15" s="7" t="s">
        <v>43</v>
      </c>
      <c r="I15" s="7" t="s">
        <v>49</v>
      </c>
      <c r="J15" s="9" t="s">
        <v>110</v>
      </c>
      <c r="K15" s="10" t="s">
        <v>111</v>
      </c>
      <c r="L15" s="7" t="s">
        <v>36</v>
      </c>
      <c r="M15" s="10"/>
      <c r="N15" s="7" t="s">
        <v>36</v>
      </c>
      <c r="O15" s="7" t="s">
        <v>181</v>
      </c>
      <c r="P15" s="11">
        <f t="shared" si="0"/>
        <v>1.44</v>
      </c>
      <c r="Q15" s="7" t="s">
        <v>111</v>
      </c>
      <c r="R15" s="7" t="s">
        <v>36</v>
      </c>
      <c r="S15" s="11">
        <f t="shared" si="1"/>
        <v>1.44</v>
      </c>
      <c r="T15" s="11">
        <f t="shared" si="2"/>
        <v>84.33</v>
      </c>
      <c r="U15" s="17" t="s">
        <v>185</v>
      </c>
      <c r="V15" s="17" t="s">
        <v>187</v>
      </c>
      <c r="W15" s="7" t="s">
        <v>112</v>
      </c>
      <c r="X15" s="7"/>
    </row>
    <row r="16" spans="1:24" ht="58.9" customHeight="1">
      <c r="A16" s="17" t="s">
        <v>38</v>
      </c>
      <c r="B16" s="7" t="s">
        <v>26</v>
      </c>
      <c r="C16" s="7" t="s">
        <v>27</v>
      </c>
      <c r="D16" s="7" t="s">
        <v>28</v>
      </c>
      <c r="E16" s="7" t="s">
        <v>29</v>
      </c>
      <c r="F16" s="17" t="s">
        <v>184</v>
      </c>
      <c r="G16" s="8" t="s">
        <v>30</v>
      </c>
      <c r="H16" s="7" t="s">
        <v>31</v>
      </c>
      <c r="I16" s="7" t="s">
        <v>32</v>
      </c>
      <c r="J16" s="9" t="s">
        <v>33</v>
      </c>
      <c r="K16" s="10" t="s">
        <v>34</v>
      </c>
      <c r="L16" s="7" t="s">
        <v>35</v>
      </c>
      <c r="M16" s="10"/>
      <c r="N16" s="7" t="s">
        <v>36</v>
      </c>
      <c r="O16" s="11" t="s">
        <v>37</v>
      </c>
      <c r="P16" s="11">
        <f t="shared" si="0"/>
        <v>1.3800000000000001</v>
      </c>
      <c r="Q16" s="7"/>
      <c r="R16" s="7" t="s">
        <v>36</v>
      </c>
      <c r="S16" s="11">
        <f t="shared" si="1"/>
        <v>2.1800000000000002</v>
      </c>
      <c r="T16" s="11">
        <f t="shared" si="2"/>
        <v>83.910000000000011</v>
      </c>
      <c r="U16" s="17" t="s">
        <v>185</v>
      </c>
      <c r="V16" s="17" t="s">
        <v>187</v>
      </c>
      <c r="W16" s="7" t="s">
        <v>38</v>
      </c>
      <c r="X16" s="7"/>
    </row>
    <row r="17" spans="1:24" ht="100.15" customHeight="1">
      <c r="A17" s="17" t="s">
        <v>70</v>
      </c>
      <c r="B17" s="7" t="s">
        <v>61</v>
      </c>
      <c r="C17" s="7" t="s">
        <v>62</v>
      </c>
      <c r="D17" s="7" t="s">
        <v>28</v>
      </c>
      <c r="E17" s="7" t="s">
        <v>29</v>
      </c>
      <c r="F17" s="17" t="s">
        <v>184</v>
      </c>
      <c r="G17" s="7" t="s">
        <v>63</v>
      </c>
      <c r="H17" s="7" t="s">
        <v>64</v>
      </c>
      <c r="I17" s="7" t="s">
        <v>65</v>
      </c>
      <c r="J17" s="9" t="s">
        <v>66</v>
      </c>
      <c r="K17" s="10" t="s">
        <v>67</v>
      </c>
      <c r="L17" s="7" t="s">
        <v>25</v>
      </c>
      <c r="M17" s="10" t="s">
        <v>68</v>
      </c>
      <c r="N17" s="7" t="s">
        <v>69</v>
      </c>
      <c r="O17" s="7" t="s">
        <v>59</v>
      </c>
      <c r="P17" s="11">
        <f t="shared" si="0"/>
        <v>1.2000000000000002</v>
      </c>
      <c r="Q17" s="7"/>
      <c r="R17" s="7" t="s">
        <v>36</v>
      </c>
      <c r="S17" s="11">
        <f t="shared" si="1"/>
        <v>2.95</v>
      </c>
      <c r="T17" s="11">
        <f t="shared" si="2"/>
        <v>82.11</v>
      </c>
      <c r="U17" s="17" t="s">
        <v>185</v>
      </c>
      <c r="V17" s="17" t="s">
        <v>187</v>
      </c>
      <c r="W17" s="7" t="s">
        <v>70</v>
      </c>
      <c r="X17" s="7"/>
    </row>
    <row r="18" spans="1:24" ht="58.9" customHeight="1">
      <c r="A18" s="17" t="s">
        <v>141</v>
      </c>
      <c r="B18" s="7" t="s">
        <v>147</v>
      </c>
      <c r="C18" s="7" t="s">
        <v>148</v>
      </c>
      <c r="D18" s="7" t="s">
        <v>128</v>
      </c>
      <c r="E18" s="7" t="s">
        <v>129</v>
      </c>
      <c r="F18" s="17" t="s">
        <v>184</v>
      </c>
      <c r="G18" s="7" t="s">
        <v>149</v>
      </c>
      <c r="H18" s="7" t="s">
        <v>150</v>
      </c>
      <c r="I18" s="7" t="s">
        <v>75</v>
      </c>
      <c r="J18" s="9" t="s">
        <v>151</v>
      </c>
      <c r="K18" s="10" t="s">
        <v>152</v>
      </c>
      <c r="L18" s="7" t="s">
        <v>25</v>
      </c>
      <c r="M18" s="10"/>
      <c r="N18" s="7" t="s">
        <v>36</v>
      </c>
      <c r="O18" s="7" t="s">
        <v>78</v>
      </c>
      <c r="P18" s="11">
        <f t="shared" si="0"/>
        <v>1.32</v>
      </c>
      <c r="Q18" s="10" t="s">
        <v>153</v>
      </c>
      <c r="R18" s="7" t="s">
        <v>36</v>
      </c>
      <c r="S18" s="11">
        <f t="shared" si="1"/>
        <v>2.3200000000000003</v>
      </c>
      <c r="T18" s="11">
        <f t="shared" si="2"/>
        <v>81.990000000000009</v>
      </c>
      <c r="U18" s="17" t="s">
        <v>185</v>
      </c>
      <c r="V18" s="17" t="s">
        <v>187</v>
      </c>
      <c r="W18" s="7" t="s">
        <v>141</v>
      </c>
      <c r="X18" s="7"/>
    </row>
    <row r="19" spans="1:24" ht="130.9" customHeight="1">
      <c r="A19" s="17" t="s">
        <v>79</v>
      </c>
      <c r="B19" s="7" t="s">
        <v>71</v>
      </c>
      <c r="C19" s="7" t="s">
        <v>72</v>
      </c>
      <c r="D19" s="7" t="s">
        <v>28</v>
      </c>
      <c r="E19" s="7" t="s">
        <v>29</v>
      </c>
      <c r="F19" s="17" t="s">
        <v>184</v>
      </c>
      <c r="G19" s="7" t="s">
        <v>73</v>
      </c>
      <c r="H19" s="7" t="s">
        <v>74</v>
      </c>
      <c r="I19" s="7" t="s">
        <v>75</v>
      </c>
      <c r="J19" s="9" t="s">
        <v>76</v>
      </c>
      <c r="K19" s="10" t="s">
        <v>77</v>
      </c>
      <c r="L19" s="7" t="s">
        <v>36</v>
      </c>
      <c r="M19" s="10"/>
      <c r="N19" s="7" t="s">
        <v>36</v>
      </c>
      <c r="O19" s="7" t="s">
        <v>78</v>
      </c>
      <c r="P19" s="11">
        <f t="shared" si="0"/>
        <v>1.32</v>
      </c>
      <c r="Q19" s="7"/>
      <c r="R19" s="7" t="s">
        <v>36</v>
      </c>
      <c r="S19" s="11">
        <f t="shared" si="1"/>
        <v>1.32</v>
      </c>
      <c r="T19" s="11">
        <f t="shared" si="2"/>
        <v>81.88</v>
      </c>
      <c r="U19" s="17" t="s">
        <v>185</v>
      </c>
      <c r="V19" s="17" t="s">
        <v>187</v>
      </c>
      <c r="W19" s="7" t="s">
        <v>79</v>
      </c>
      <c r="X19" s="7"/>
    </row>
    <row r="20" spans="1:24" ht="51" customHeight="1">
      <c r="A20" s="17" t="s">
        <v>88</v>
      </c>
      <c r="B20" s="7" t="s">
        <v>80</v>
      </c>
      <c r="C20" s="7" t="s">
        <v>81</v>
      </c>
      <c r="D20" s="7" t="s">
        <v>28</v>
      </c>
      <c r="E20" s="7" t="s">
        <v>29</v>
      </c>
      <c r="F20" s="17" t="s">
        <v>184</v>
      </c>
      <c r="G20" s="7" t="s">
        <v>82</v>
      </c>
      <c r="H20" s="7" t="s">
        <v>83</v>
      </c>
      <c r="I20" s="7" t="s">
        <v>84</v>
      </c>
      <c r="J20" s="9" t="s">
        <v>85</v>
      </c>
      <c r="K20" s="10"/>
      <c r="L20" s="7" t="s">
        <v>36</v>
      </c>
      <c r="M20" s="10" t="s">
        <v>86</v>
      </c>
      <c r="N20" s="7" t="s">
        <v>69</v>
      </c>
      <c r="O20" s="7" t="s">
        <v>87</v>
      </c>
      <c r="P20" s="11">
        <f t="shared" si="0"/>
        <v>0.96</v>
      </c>
      <c r="Q20" s="7"/>
      <c r="R20" s="7" t="s">
        <v>36</v>
      </c>
      <c r="S20" s="11">
        <f t="shared" si="1"/>
        <v>1.71</v>
      </c>
      <c r="T20" s="11">
        <f t="shared" si="2"/>
        <v>79.47</v>
      </c>
      <c r="U20" s="17" t="s">
        <v>185</v>
      </c>
      <c r="V20" s="17" t="s">
        <v>187</v>
      </c>
      <c r="W20" s="7" t="s">
        <v>88</v>
      </c>
      <c r="X20" s="7"/>
    </row>
    <row r="21" spans="1:24" ht="30" customHeight="1">
      <c r="A21" s="17" t="s">
        <v>136</v>
      </c>
      <c r="B21" s="7" t="s">
        <v>126</v>
      </c>
      <c r="C21" s="7" t="s">
        <v>127</v>
      </c>
      <c r="D21" s="7" t="s">
        <v>128</v>
      </c>
      <c r="E21" s="7" t="s">
        <v>129</v>
      </c>
      <c r="F21" s="17" t="s">
        <v>184</v>
      </c>
      <c r="G21" s="7" t="s">
        <v>130</v>
      </c>
      <c r="H21" s="7" t="s">
        <v>131</v>
      </c>
      <c r="I21" s="12" t="s">
        <v>112</v>
      </c>
      <c r="J21" s="9" t="s">
        <v>132</v>
      </c>
      <c r="K21" s="10" t="s">
        <v>133</v>
      </c>
      <c r="L21" s="7" t="s">
        <v>36</v>
      </c>
      <c r="M21" s="10" t="s">
        <v>134</v>
      </c>
      <c r="N21" s="7" t="s">
        <v>36</v>
      </c>
      <c r="O21" s="7" t="s">
        <v>59</v>
      </c>
      <c r="P21" s="11">
        <f t="shared" si="0"/>
        <v>1.2000000000000002</v>
      </c>
      <c r="Q21" s="10" t="s">
        <v>135</v>
      </c>
      <c r="R21" s="7" t="s">
        <v>36</v>
      </c>
      <c r="S21" s="11">
        <f t="shared" si="1"/>
        <v>1.2000000000000002</v>
      </c>
      <c r="T21" s="11">
        <f t="shared" si="2"/>
        <v>79.42</v>
      </c>
      <c r="U21" s="17" t="s">
        <v>185</v>
      </c>
      <c r="V21" s="17" t="s">
        <v>187</v>
      </c>
      <c r="W21" s="7" t="s">
        <v>136</v>
      </c>
      <c r="X21" s="7"/>
    </row>
    <row r="22" spans="1:24" ht="37.9" customHeight="1">
      <c r="A22" s="17" t="s">
        <v>97</v>
      </c>
      <c r="B22" s="7" t="s">
        <v>89</v>
      </c>
      <c r="C22" s="7" t="s">
        <v>90</v>
      </c>
      <c r="D22" s="7" t="s">
        <v>28</v>
      </c>
      <c r="E22" s="7" t="s">
        <v>29</v>
      </c>
      <c r="F22" s="17" t="s">
        <v>184</v>
      </c>
      <c r="G22" s="7" t="s">
        <v>91</v>
      </c>
      <c r="H22" s="7" t="s">
        <v>92</v>
      </c>
      <c r="I22" s="7" t="s">
        <v>93</v>
      </c>
      <c r="J22" s="9" t="s">
        <v>94</v>
      </c>
      <c r="K22" s="10" t="s">
        <v>95</v>
      </c>
      <c r="L22" s="7" t="s">
        <v>36</v>
      </c>
      <c r="M22" s="10"/>
      <c r="N22" s="7" t="s">
        <v>36</v>
      </c>
      <c r="O22" s="7" t="s">
        <v>59</v>
      </c>
      <c r="P22" s="11">
        <f t="shared" si="0"/>
        <v>1.2000000000000002</v>
      </c>
      <c r="Q22" s="10" t="s">
        <v>96</v>
      </c>
      <c r="R22" s="7" t="s">
        <v>36</v>
      </c>
      <c r="S22" s="11">
        <f t="shared" si="1"/>
        <v>1.2000000000000002</v>
      </c>
      <c r="T22" s="11">
        <f t="shared" si="2"/>
        <v>78.490000000000009</v>
      </c>
      <c r="U22" s="17" t="s">
        <v>185</v>
      </c>
      <c r="V22" s="17" t="s">
        <v>187</v>
      </c>
      <c r="W22" s="7" t="s">
        <v>97</v>
      </c>
      <c r="X22" s="7"/>
    </row>
    <row r="23" spans="1:24" ht="46.15" customHeight="1">
      <c r="A23" s="17" t="s">
        <v>172</v>
      </c>
      <c r="B23" s="7" t="s">
        <v>167</v>
      </c>
      <c r="C23" s="7" t="s">
        <v>168</v>
      </c>
      <c r="D23" s="7" t="s">
        <v>160</v>
      </c>
      <c r="E23" s="7" t="s">
        <v>161</v>
      </c>
      <c r="F23" s="17" t="s">
        <v>184</v>
      </c>
      <c r="G23" s="7" t="s">
        <v>169</v>
      </c>
      <c r="H23" s="7" t="s">
        <v>170</v>
      </c>
      <c r="I23" s="7" t="s">
        <v>65</v>
      </c>
      <c r="J23" s="9" t="s">
        <v>171</v>
      </c>
      <c r="K23" s="10"/>
      <c r="L23" s="7" t="s">
        <v>36</v>
      </c>
      <c r="M23" s="10"/>
      <c r="N23" s="7" t="s">
        <v>36</v>
      </c>
      <c r="O23" s="7" t="s">
        <v>59</v>
      </c>
      <c r="P23" s="11">
        <f t="shared" si="0"/>
        <v>1.2000000000000002</v>
      </c>
      <c r="Q23" s="7"/>
      <c r="R23" s="7" t="s">
        <v>36</v>
      </c>
      <c r="S23" s="11">
        <f t="shared" si="1"/>
        <v>1.2000000000000002</v>
      </c>
      <c r="T23" s="11">
        <f t="shared" si="2"/>
        <v>73.69</v>
      </c>
      <c r="U23" s="17" t="s">
        <v>185</v>
      </c>
      <c r="V23" s="17" t="s">
        <v>187</v>
      </c>
      <c r="W23" s="7" t="s">
        <v>172</v>
      </c>
      <c r="X23" s="7"/>
    </row>
    <row r="24" spans="1:24" ht="39" customHeight="1">
      <c r="A24" s="7"/>
      <c r="B24" s="7"/>
      <c r="C24" s="7"/>
      <c r="D24" s="7"/>
      <c r="E24" s="7"/>
      <c r="F24" s="7"/>
      <c r="G24" s="7"/>
      <c r="H24" s="7"/>
      <c r="I24" s="7"/>
      <c r="J24" s="7"/>
      <c r="K24" s="10"/>
      <c r="L24" s="7"/>
      <c r="M24" s="10"/>
      <c r="N24" s="7"/>
      <c r="O24" s="7"/>
      <c r="P24" s="11"/>
      <c r="Q24" s="7"/>
      <c r="R24" s="7"/>
      <c r="S24" s="7"/>
      <c r="T24" s="7"/>
      <c r="U24" s="7"/>
      <c r="V24" s="7"/>
      <c r="W24" s="7"/>
      <c r="X24" s="7"/>
    </row>
    <row r="25" spans="1:24" ht="58.9" customHeight="1">
      <c r="A25" s="29" t="s">
        <v>180</v>
      </c>
      <c r="B25" s="30"/>
      <c r="C25" s="30"/>
      <c r="D25" s="30"/>
      <c r="E25" s="30"/>
      <c r="F25" s="30"/>
      <c r="G25" s="30"/>
      <c r="H25" s="30"/>
      <c r="I25" s="30"/>
      <c r="J25" s="30"/>
      <c r="K25" s="30"/>
      <c r="L25" s="30"/>
      <c r="M25" s="30"/>
      <c r="N25" s="30"/>
      <c r="O25" s="30"/>
      <c r="P25" s="30"/>
      <c r="Q25" s="30"/>
      <c r="R25" s="30"/>
      <c r="S25" s="30"/>
      <c r="T25" s="30"/>
      <c r="U25" s="30"/>
      <c r="V25" s="30"/>
      <c r="W25" s="30"/>
      <c r="X25" s="31"/>
    </row>
  </sheetData>
  <autoFilter ref="A4:X4"/>
  <sortState ref="A5:X24">
    <sortCondition ref="W5:W24"/>
  </sortState>
  <mergeCells count="14">
    <mergeCell ref="A25:X25"/>
    <mergeCell ref="A3:A4"/>
    <mergeCell ref="B3:B4"/>
    <mergeCell ref="C3:C4"/>
    <mergeCell ref="D3:D4"/>
    <mergeCell ref="E3:E4"/>
    <mergeCell ref="F3:F4"/>
    <mergeCell ref="G3:G4"/>
    <mergeCell ref="X3:X4"/>
    <mergeCell ref="A1:X1"/>
    <mergeCell ref="A2:X2"/>
    <mergeCell ref="H3:J3"/>
    <mergeCell ref="K3:S3"/>
    <mergeCell ref="T3:W3"/>
  </mergeCells>
  <phoneticPr fontId="8" type="noConversion"/>
  <pageMargins left="0.36" right="0.18" top="0.32" bottom="1.06" header="0.16" footer="0.73"/>
  <pageSetup paperSize="9" scale="57" fitToHeight="0" orientation="landscape" r:id="rId1"/>
  <headerFooter alignWithMargins="0">
    <oddFooter>&amp;L经办人签名：&amp;C          学院推荐工作小组组长签名（公章）：&amp;R年   月   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Cbq</dc:creator>
  <cp:lastModifiedBy>Windows 用户</cp:lastModifiedBy>
  <cp:revision>1</cp:revision>
  <cp:lastPrinted>2019-09-06T05:58:00Z</cp:lastPrinted>
  <dcterms:created xsi:type="dcterms:W3CDTF">2011-09-29T11:14:00Z</dcterms:created>
  <dcterms:modified xsi:type="dcterms:W3CDTF">2020-09-23T10:06:43Z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